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920" windowHeight="9210" activeTab="0"/>
  </bookViews>
  <sheets>
    <sheet name="Grado differenziazione 2014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<sst xmlns="http://schemas.openxmlformats.org/spreadsheetml/2006/main" count="97" uniqueCount="29">
  <si>
    <t>valutazione</t>
  </si>
  <si>
    <t>importo</t>
  </si>
  <si>
    <t>PROVINCIA DI TARANTO</t>
  </si>
  <si>
    <t>A</t>
  </si>
  <si>
    <t>B</t>
  </si>
  <si>
    <t>C</t>
  </si>
  <si>
    <t>fascia di merito</t>
  </si>
  <si>
    <t>numero</t>
  </si>
  <si>
    <t>percentuale</t>
  </si>
  <si>
    <t>dirigenti</t>
  </si>
  <si>
    <t xml:space="preserve">dirigenti settori ad interim </t>
  </si>
  <si>
    <t>dirigenti titolari di settore</t>
  </si>
  <si>
    <t>quota accessorio</t>
  </si>
  <si>
    <t>D</t>
  </si>
  <si>
    <t>1 *</t>
  </si>
  <si>
    <t>* - nove mesi in servizio</t>
  </si>
  <si>
    <t>* - due mesi in servizio</t>
  </si>
  <si>
    <t>Personale categoria A</t>
  </si>
  <si>
    <t>48-50</t>
  </si>
  <si>
    <t>41-47</t>
  </si>
  <si>
    <t>26-40</t>
  </si>
  <si>
    <t>21-25</t>
  </si>
  <si>
    <t>E</t>
  </si>
  <si>
    <t>Personale categoria B</t>
  </si>
  <si>
    <t>Personale categoria C</t>
  </si>
  <si>
    <t>Personale categoria D</t>
  </si>
  <si>
    <t>GRADO DI DIFFERENZIAZIONE NELL'UTILIZZO DELLA PREMIALITA'</t>
  </si>
  <si>
    <t>(art.20 comma 2 D.Lgs 33/2013)</t>
  </si>
  <si>
    <t>ANNO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</si>
</sst>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#,##0.0_ ;\-#,##0.0\ 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#,##0.00_ ;\-#,##0.00\ "/>
    <numFmt numFmtId="173" formatCode="#,##0.000_ ;\-#,##0.000\ "/>
    <numFmt numFmtId="174" formatCode="#,##0.0000_ ;\-#,##0.0000\ "/>
  </numFmts>
  <fonts count="38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sz val="14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3F3F7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sz val="14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3" fontId="36" fillId="0" borderId="0" xfId="43" applyFont="1" applyAlignment="1">
      <alignment/>
    </xf>
    <xf numFmtId="43" fontId="36" fillId="0" borderId="0" xfId="43" applyFont="1" applyAlignment="1">
      <alignment horizontal="center"/>
    </xf>
    <xf numFmtId="166" fontId="36" fillId="0" borderId="0" xfId="43" applyNumberFormat="1" applyFont="1" applyAlignment="1">
      <alignment horizontal="center"/>
    </xf>
    <xf numFmtId="43" fontId="37" fillId="0" borderId="0" xfId="43" applyFont="1" applyAlignment="1">
      <alignment/>
    </xf>
    <xf numFmtId="43" fontId="36" fillId="0" borderId="0" xfId="43" applyFont="1" applyBorder="1" applyAlignment="1">
      <alignment/>
    </xf>
    <xf numFmtId="43" fontId="36" fillId="0" borderId="10" xfId="43" applyFont="1" applyBorder="1" applyAlignment="1">
      <alignment horizontal="center"/>
    </xf>
    <xf numFmtId="43" fontId="36" fillId="0" borderId="11" xfId="43" applyFont="1" applyBorder="1" applyAlignment="1">
      <alignment horizontal="center"/>
    </xf>
    <xf numFmtId="166" fontId="36" fillId="0" borderId="10" xfId="43" applyNumberFormat="1" applyFont="1" applyBorder="1" applyAlignment="1">
      <alignment horizontal="center"/>
    </xf>
    <xf numFmtId="166" fontId="36" fillId="0" borderId="11" xfId="43" applyNumberFormat="1" applyFont="1" applyBorder="1" applyAlignment="1">
      <alignment horizontal="center"/>
    </xf>
    <xf numFmtId="166" fontId="37" fillId="0" borderId="0" xfId="43" applyNumberFormat="1" applyFont="1" applyBorder="1" applyAlignment="1">
      <alignment horizontal="center"/>
    </xf>
    <xf numFmtId="43" fontId="36" fillId="0" borderId="12" xfId="43" applyFont="1" applyBorder="1" applyAlignment="1">
      <alignment/>
    </xf>
    <xf numFmtId="166" fontId="36" fillId="0" borderId="12" xfId="43" applyNumberFormat="1" applyFont="1" applyBorder="1" applyAlignment="1">
      <alignment horizontal="center"/>
    </xf>
    <xf numFmtId="166" fontId="37" fillId="0" borderId="12" xfId="43" applyNumberFormat="1" applyFont="1" applyBorder="1" applyAlignment="1">
      <alignment horizontal="center"/>
    </xf>
    <xf numFmtId="43" fontId="36" fillId="0" borderId="12" xfId="43" applyFont="1" applyBorder="1" applyAlignment="1">
      <alignment horizontal="center"/>
    </xf>
    <xf numFmtId="10" fontId="36" fillId="0" borderId="12" xfId="43" applyNumberFormat="1" applyFont="1" applyBorder="1" applyAlignment="1">
      <alignment horizontal="center"/>
    </xf>
    <xf numFmtId="43" fontId="37" fillId="0" borderId="12" xfId="43" applyFont="1" applyBorder="1" applyAlignment="1">
      <alignment horizontal="center"/>
    </xf>
    <xf numFmtId="172" fontId="36" fillId="0" borderId="12" xfId="43" applyNumberFormat="1" applyFont="1" applyBorder="1" applyAlignment="1">
      <alignment horizontal="center"/>
    </xf>
    <xf numFmtId="43" fontId="37" fillId="0" borderId="0" xfId="43" applyFont="1" applyBorder="1" applyAlignment="1">
      <alignment horizontal="center"/>
    </xf>
    <xf numFmtId="43" fontId="37" fillId="0" borderId="0" xfId="43" applyFont="1" applyBorder="1" applyAlignment="1">
      <alignment/>
    </xf>
    <xf numFmtId="172" fontId="36" fillId="0" borderId="0" xfId="43" applyNumberFormat="1" applyFont="1" applyAlignment="1">
      <alignment horizontal="center"/>
    </xf>
    <xf numFmtId="166" fontId="36" fillId="0" borderId="12" xfId="43" applyNumberFormat="1" applyFont="1" applyFill="1" applyBorder="1" applyAlignment="1">
      <alignment horizontal="center"/>
    </xf>
    <xf numFmtId="9" fontId="36" fillId="0" borderId="12" xfId="48" applyFont="1" applyFill="1" applyBorder="1" applyAlignment="1">
      <alignment horizontal="center"/>
    </xf>
    <xf numFmtId="172" fontId="36" fillId="0" borderId="12" xfId="43" applyNumberFormat="1" applyFont="1" applyFill="1" applyBorder="1" applyAlignment="1">
      <alignment horizontal="center"/>
    </xf>
    <xf numFmtId="43" fontId="36" fillId="0" borderId="0" xfId="43" applyFont="1" applyFill="1" applyAlignment="1">
      <alignment/>
    </xf>
    <xf numFmtId="166" fontId="36" fillId="0" borderId="0" xfId="43" applyNumberFormat="1" applyFont="1" applyFill="1" applyAlignment="1">
      <alignment horizontal="center"/>
    </xf>
    <xf numFmtId="43" fontId="36" fillId="0" borderId="0" xfId="43" applyFont="1" applyFill="1" applyAlignment="1">
      <alignment horizontal="center"/>
    </xf>
    <xf numFmtId="43" fontId="36" fillId="0" borderId="10" xfId="43" applyFont="1" applyFill="1" applyBorder="1" applyAlignment="1">
      <alignment horizontal="center"/>
    </xf>
    <xf numFmtId="43" fontId="36" fillId="0" borderId="11" xfId="43" applyFont="1" applyFill="1" applyBorder="1" applyAlignment="1">
      <alignment horizontal="center"/>
    </xf>
    <xf numFmtId="166" fontId="36" fillId="0" borderId="10" xfId="43" applyNumberFormat="1" applyFont="1" applyFill="1" applyBorder="1" applyAlignment="1">
      <alignment horizontal="center"/>
    </xf>
    <xf numFmtId="166" fontId="36" fillId="0" borderId="11" xfId="43" applyNumberFormat="1" applyFont="1" applyFill="1" applyBorder="1" applyAlignment="1">
      <alignment horizontal="center"/>
    </xf>
    <xf numFmtId="43" fontId="36" fillId="0" borderId="12" xfId="43" applyFont="1" applyFill="1" applyBorder="1" applyAlignment="1">
      <alignment/>
    </xf>
    <xf numFmtId="166" fontId="37" fillId="0" borderId="12" xfId="43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4">
      <selection activeCell="G47" sqref="G47"/>
    </sheetView>
  </sheetViews>
  <sheetFormatPr defaultColWidth="11.296875" defaultRowHeight="18.75"/>
  <cols>
    <col min="1" max="1" width="13.296875" style="1" customWidth="1"/>
    <col min="2" max="2" width="11.296875" style="1" customWidth="1"/>
    <col min="3" max="4" width="11.296875" style="3" customWidth="1"/>
    <col min="5" max="6" width="11.296875" style="2" customWidth="1"/>
    <col min="7" max="7" width="11.296875" style="4" customWidth="1"/>
    <col min="8" max="16384" width="11.296875" style="1" customWidth="1"/>
  </cols>
  <sheetData>
    <row r="1" ht="15.75">
      <c r="C1" s="1" t="s">
        <v>2</v>
      </c>
    </row>
    <row r="2" ht="7.5" customHeight="1"/>
    <row r="3" spans="1:5" ht="15.75">
      <c r="A3" s="1" t="s">
        <v>26</v>
      </c>
      <c r="E3" s="2" t="s">
        <v>28</v>
      </c>
    </row>
    <row r="4" ht="15.75">
      <c r="A4" s="1" t="s">
        <v>27</v>
      </c>
    </row>
    <row r="5" ht="12" customHeight="1"/>
    <row r="6" ht="15.75">
      <c r="A6" s="1" t="s">
        <v>11</v>
      </c>
    </row>
    <row r="7" spans="1:7" ht="15.75">
      <c r="A7" s="5"/>
      <c r="B7" s="6" t="s">
        <v>9</v>
      </c>
      <c r="C7" s="7"/>
      <c r="D7" s="8" t="s">
        <v>12</v>
      </c>
      <c r="E7" s="9"/>
      <c r="F7" s="10"/>
      <c r="G7" s="10"/>
    </row>
    <row r="8" spans="1:7" ht="15.75">
      <c r="A8" s="11" t="s">
        <v>6</v>
      </c>
      <c r="B8" s="11" t="s">
        <v>7</v>
      </c>
      <c r="C8" s="12" t="s">
        <v>8</v>
      </c>
      <c r="D8" s="12" t="s">
        <v>1</v>
      </c>
      <c r="E8" s="13" t="s">
        <v>0</v>
      </c>
      <c r="F8" s="10"/>
      <c r="G8" s="10"/>
    </row>
    <row r="9" spans="1:7" ht="15.75">
      <c r="A9" s="14" t="s">
        <v>3</v>
      </c>
      <c r="B9" s="12">
        <v>1</v>
      </c>
      <c r="C9" s="15">
        <f>1/7</f>
        <v>0.14285714285714285</v>
      </c>
      <c r="D9" s="16">
        <f>9498.2+1617.39</f>
        <v>11115.59</v>
      </c>
      <c r="E9" s="17">
        <v>90.2</v>
      </c>
      <c r="F9" s="18"/>
      <c r="G9" s="19"/>
    </row>
    <row r="10" spans="1:7" ht="15.75">
      <c r="A10" s="14" t="s">
        <v>4</v>
      </c>
      <c r="B10" s="12">
        <v>1</v>
      </c>
      <c r="C10" s="15">
        <f>1/7</f>
        <v>0.14285714285714285</v>
      </c>
      <c r="D10" s="16">
        <f>9287.6+1581.53</f>
        <v>10869.130000000001</v>
      </c>
      <c r="E10" s="17">
        <v>88.2</v>
      </c>
      <c r="F10" s="18"/>
      <c r="G10" s="19"/>
    </row>
    <row r="11" spans="1:7" ht="15.75">
      <c r="A11" s="14" t="s">
        <v>5</v>
      </c>
      <c r="B11" s="12">
        <v>2</v>
      </c>
      <c r="C11" s="15">
        <f>1/7*2</f>
        <v>0.2857142857142857</v>
      </c>
      <c r="D11" s="16">
        <f>9077+1545.67</f>
        <v>10622.67</v>
      </c>
      <c r="E11" s="17">
        <v>86.2</v>
      </c>
      <c r="F11" s="18"/>
      <c r="G11" s="19"/>
    </row>
    <row r="12" spans="1:7" ht="15.75">
      <c r="A12" s="14" t="s">
        <v>5</v>
      </c>
      <c r="B12" s="12" t="s">
        <v>14</v>
      </c>
      <c r="C12" s="15">
        <v>0.1429</v>
      </c>
      <c r="D12" s="16">
        <f>6807.75+1159.25</f>
        <v>7967</v>
      </c>
      <c r="E12" s="17">
        <v>86.2</v>
      </c>
      <c r="F12" s="18"/>
      <c r="G12" s="19"/>
    </row>
    <row r="13" spans="1:7" ht="15.75">
      <c r="A13" s="14" t="s">
        <v>13</v>
      </c>
      <c r="B13" s="12">
        <v>1</v>
      </c>
      <c r="C13" s="15">
        <f>1/7</f>
        <v>0.14285714285714285</v>
      </c>
      <c r="D13" s="16">
        <f>8592.61+1463.19</f>
        <v>10055.800000000001</v>
      </c>
      <c r="E13" s="17">
        <v>81.6</v>
      </c>
      <c r="F13" s="18"/>
      <c r="G13" s="19"/>
    </row>
    <row r="14" spans="1:4" ht="15.75">
      <c r="A14" s="1" t="s">
        <v>15</v>
      </c>
      <c r="C14" s="1"/>
      <c r="D14" s="2"/>
    </row>
    <row r="15" ht="11.25" customHeight="1">
      <c r="D15" s="2"/>
    </row>
    <row r="16" spans="1:4" ht="15.75">
      <c r="A16" s="1" t="s">
        <v>10</v>
      </c>
      <c r="D16" s="20"/>
    </row>
    <row r="17" spans="1:7" ht="15.75">
      <c r="A17" s="5"/>
      <c r="B17" s="6" t="s">
        <v>9</v>
      </c>
      <c r="C17" s="7"/>
      <c r="D17" s="8" t="s">
        <v>12</v>
      </c>
      <c r="E17" s="9"/>
      <c r="F17" s="10"/>
      <c r="G17" s="10"/>
    </row>
    <row r="18" spans="1:7" ht="15.75">
      <c r="A18" s="11" t="s">
        <v>6</v>
      </c>
      <c r="B18" s="11" t="s">
        <v>7</v>
      </c>
      <c r="C18" s="12" t="s">
        <v>8</v>
      </c>
      <c r="D18" s="12" t="s">
        <v>1</v>
      </c>
      <c r="E18" s="13" t="s">
        <v>0</v>
      </c>
      <c r="F18" s="10"/>
      <c r="G18" s="10"/>
    </row>
    <row r="19" spans="1:7" ht="15.75">
      <c r="A19" s="14" t="s">
        <v>3</v>
      </c>
      <c r="B19" s="12">
        <v>1</v>
      </c>
      <c r="C19" s="15">
        <v>0.2</v>
      </c>
      <c r="D19" s="16">
        <f>7137.87+1215.47</f>
        <v>8353.34</v>
      </c>
      <c r="E19" s="17">
        <v>90.38</v>
      </c>
      <c r="F19" s="18"/>
      <c r="G19" s="19"/>
    </row>
    <row r="20" spans="1:7" ht="15.75">
      <c r="A20" s="14" t="s">
        <v>4</v>
      </c>
      <c r="B20" s="12">
        <v>2</v>
      </c>
      <c r="C20" s="15">
        <v>0.4</v>
      </c>
      <c r="D20" s="16">
        <f>8320.58+1416.86</f>
        <v>9737.44</v>
      </c>
      <c r="E20" s="17">
        <v>86.2</v>
      </c>
      <c r="F20" s="18"/>
      <c r="G20" s="19"/>
    </row>
    <row r="21" spans="1:7" ht="15.75">
      <c r="A21" s="14" t="s">
        <v>4</v>
      </c>
      <c r="B21" s="12" t="s">
        <v>14</v>
      </c>
      <c r="C21" s="15">
        <v>0.2</v>
      </c>
      <c r="D21" s="16">
        <f>1512.83+257.61</f>
        <v>1770.44</v>
      </c>
      <c r="E21" s="17">
        <v>86.2</v>
      </c>
      <c r="F21" s="18"/>
      <c r="G21" s="19"/>
    </row>
    <row r="22" spans="1:7" ht="15.75">
      <c r="A22" s="14" t="s">
        <v>5</v>
      </c>
      <c r="B22" s="12">
        <v>1</v>
      </c>
      <c r="C22" s="15">
        <f>1/5</f>
        <v>0.2</v>
      </c>
      <c r="D22" s="16">
        <f>4241.55+722.27</f>
        <v>4963.82</v>
      </c>
      <c r="E22" s="17">
        <v>80.56</v>
      </c>
      <c r="F22" s="18"/>
      <c r="G22" s="19"/>
    </row>
    <row r="23" spans="1:4" ht="15.75">
      <c r="A23" s="1" t="s">
        <v>16</v>
      </c>
      <c r="D23" s="2"/>
    </row>
    <row r="24" ht="9.75" customHeight="1"/>
    <row r="25" spans="2:5" ht="15.75">
      <c r="B25" s="6" t="s">
        <v>17</v>
      </c>
      <c r="C25" s="7"/>
      <c r="D25" s="8" t="s">
        <v>12</v>
      </c>
      <c r="E25" s="9"/>
    </row>
    <row r="26" spans="1:5" ht="15.75">
      <c r="A26" s="1" t="s">
        <v>6</v>
      </c>
      <c r="B26" s="11" t="s">
        <v>7</v>
      </c>
      <c r="C26" s="12" t="s">
        <v>8</v>
      </c>
      <c r="D26" s="12" t="s">
        <v>1</v>
      </c>
      <c r="E26" s="13" t="s">
        <v>0</v>
      </c>
    </row>
    <row r="27" spans="1:5" ht="15.75">
      <c r="A27" s="2" t="s">
        <v>3</v>
      </c>
      <c r="B27" s="21">
        <v>2</v>
      </c>
      <c r="C27" s="22">
        <f>B27/12</f>
        <v>0.16666666666666666</v>
      </c>
      <c r="D27" s="23">
        <v>678.4</v>
      </c>
      <c r="E27" s="21" t="s">
        <v>18</v>
      </c>
    </row>
    <row r="28" spans="1:5" ht="15.75">
      <c r="A28" s="2" t="s">
        <v>4</v>
      </c>
      <c r="B28" s="21">
        <v>2</v>
      </c>
      <c r="C28" s="22">
        <f>B28/12</f>
        <v>0.16666666666666666</v>
      </c>
      <c r="D28" s="23">
        <v>589.86</v>
      </c>
      <c r="E28" s="21" t="s">
        <v>19</v>
      </c>
    </row>
    <row r="29" spans="1:5" ht="15.75">
      <c r="A29" s="2" t="s">
        <v>5</v>
      </c>
      <c r="B29" s="21">
        <v>8</v>
      </c>
      <c r="C29" s="22">
        <f>B29/12</f>
        <v>0.6666666666666666</v>
      </c>
      <c r="D29" s="23">
        <v>514.05</v>
      </c>
      <c r="E29" s="21" t="s">
        <v>20</v>
      </c>
    </row>
    <row r="30" spans="1:5" ht="15.75">
      <c r="A30" s="2" t="s">
        <v>13</v>
      </c>
      <c r="B30" s="21">
        <v>0</v>
      </c>
      <c r="C30" s="21">
        <v>0</v>
      </c>
      <c r="D30" s="23">
        <v>0</v>
      </c>
      <c r="E30" s="21" t="s">
        <v>21</v>
      </c>
    </row>
    <row r="31" spans="1:5" ht="15.75">
      <c r="A31" s="2" t="s">
        <v>22</v>
      </c>
      <c r="B31" s="21">
        <v>0</v>
      </c>
      <c r="C31" s="21">
        <v>0</v>
      </c>
      <c r="D31" s="23">
        <v>0</v>
      </c>
      <c r="E31" s="21">
        <v>20</v>
      </c>
    </row>
    <row r="32" spans="2:5" ht="10.5" customHeight="1">
      <c r="B32" s="24"/>
      <c r="C32" s="25"/>
      <c r="D32" s="25"/>
      <c r="E32" s="26"/>
    </row>
    <row r="33" spans="2:5" ht="15.75">
      <c r="B33" s="27" t="s">
        <v>23</v>
      </c>
      <c r="C33" s="28"/>
      <c r="D33" s="29" t="s">
        <v>12</v>
      </c>
      <c r="E33" s="30"/>
    </row>
    <row r="34" spans="1:5" ht="15.75">
      <c r="A34" s="1" t="s">
        <v>6</v>
      </c>
      <c r="B34" s="31" t="s">
        <v>7</v>
      </c>
      <c r="C34" s="21" t="s">
        <v>8</v>
      </c>
      <c r="D34" s="21" t="s">
        <v>1</v>
      </c>
      <c r="E34" s="32" t="s">
        <v>0</v>
      </c>
    </row>
    <row r="35" spans="1:5" ht="15.75">
      <c r="A35" s="2" t="s">
        <v>3</v>
      </c>
      <c r="B35" s="21">
        <v>4</v>
      </c>
      <c r="C35" s="22">
        <f>B35/28</f>
        <v>0.14285714285714285</v>
      </c>
      <c r="D35" s="23">
        <v>1340.06</v>
      </c>
      <c r="E35" s="21" t="s">
        <v>18</v>
      </c>
    </row>
    <row r="36" spans="1:5" ht="15.75">
      <c r="A36" s="2" t="s">
        <v>4</v>
      </c>
      <c r="B36" s="21">
        <v>4</v>
      </c>
      <c r="C36" s="22">
        <f>B36/28</f>
        <v>0.14285714285714285</v>
      </c>
      <c r="D36" s="23">
        <v>1137.02</v>
      </c>
      <c r="E36" s="21" t="s">
        <v>19</v>
      </c>
    </row>
    <row r="37" spans="1:5" ht="15.75">
      <c r="A37" s="2" t="s">
        <v>5</v>
      </c>
      <c r="B37" s="21">
        <v>18</v>
      </c>
      <c r="C37" s="22">
        <f>B37/28</f>
        <v>0.6428571428571429</v>
      </c>
      <c r="D37" s="23">
        <v>947.52</v>
      </c>
      <c r="E37" s="21" t="s">
        <v>20</v>
      </c>
    </row>
    <row r="38" spans="1:5" ht="15.75">
      <c r="A38" s="2" t="s">
        <v>13</v>
      </c>
      <c r="B38" s="21">
        <v>2</v>
      </c>
      <c r="C38" s="22">
        <f>B38/28</f>
        <v>0.07142857142857142</v>
      </c>
      <c r="D38" s="23">
        <v>595.58</v>
      </c>
      <c r="E38" s="21" t="s">
        <v>21</v>
      </c>
    </row>
    <row r="39" spans="1:5" ht="15.75">
      <c r="A39" s="2" t="s">
        <v>22</v>
      </c>
      <c r="B39" s="21">
        <v>0</v>
      </c>
      <c r="C39" s="21">
        <f>B39/25</f>
        <v>0</v>
      </c>
      <c r="D39" s="23"/>
      <c r="E39" s="21">
        <v>20</v>
      </c>
    </row>
    <row r="40" spans="2:5" ht="11.25" customHeight="1">
      <c r="B40" s="24"/>
      <c r="C40" s="25"/>
      <c r="D40" s="25"/>
      <c r="E40" s="26"/>
    </row>
    <row r="41" spans="2:5" ht="15.75">
      <c r="B41" s="27" t="s">
        <v>24</v>
      </c>
      <c r="C41" s="28"/>
      <c r="D41" s="29" t="s">
        <v>12</v>
      </c>
      <c r="E41" s="30"/>
    </row>
    <row r="42" spans="1:5" ht="15.75">
      <c r="A42" s="1" t="s">
        <v>6</v>
      </c>
      <c r="B42" s="31" t="s">
        <v>7</v>
      </c>
      <c r="C42" s="21" t="s">
        <v>8</v>
      </c>
      <c r="D42" s="21" t="s">
        <v>1</v>
      </c>
      <c r="E42" s="32" t="s">
        <v>0</v>
      </c>
    </row>
    <row r="43" spans="1:5" ht="15.75">
      <c r="A43" s="2" t="s">
        <v>3</v>
      </c>
      <c r="B43" s="21">
        <v>15</v>
      </c>
      <c r="C43" s="22">
        <f>B43/134</f>
        <v>0.11194029850746269</v>
      </c>
      <c r="D43" s="23">
        <v>1900.32</v>
      </c>
      <c r="E43" s="21" t="s">
        <v>18</v>
      </c>
    </row>
    <row r="44" spans="1:5" ht="15.75">
      <c r="A44" s="2" t="s">
        <v>4</v>
      </c>
      <c r="B44" s="21">
        <v>31</v>
      </c>
      <c r="C44" s="22">
        <f>B44/134</f>
        <v>0.23134328358208955</v>
      </c>
      <c r="D44" s="23">
        <v>1650.79</v>
      </c>
      <c r="E44" s="21" t="s">
        <v>19</v>
      </c>
    </row>
    <row r="45" spans="1:5" ht="15.75">
      <c r="A45" s="2" t="s">
        <v>5</v>
      </c>
      <c r="B45" s="21">
        <v>85</v>
      </c>
      <c r="C45" s="22">
        <f>B45/134</f>
        <v>0.6343283582089553</v>
      </c>
      <c r="D45" s="23">
        <v>1343.66</v>
      </c>
      <c r="E45" s="21" t="s">
        <v>20</v>
      </c>
    </row>
    <row r="46" spans="1:5" ht="15.75">
      <c r="A46" s="2" t="s">
        <v>13</v>
      </c>
      <c r="B46" s="21">
        <v>2</v>
      </c>
      <c r="C46" s="22">
        <f>B46/134</f>
        <v>0.014925373134328358</v>
      </c>
      <c r="D46" s="23">
        <v>1187.97</v>
      </c>
      <c r="E46" s="21" t="s">
        <v>21</v>
      </c>
    </row>
    <row r="47" spans="1:5" ht="15.75">
      <c r="A47" s="2" t="s">
        <v>22</v>
      </c>
      <c r="B47" s="21">
        <v>1</v>
      </c>
      <c r="C47" s="22">
        <f>B47/134</f>
        <v>0.007462686567164179</v>
      </c>
      <c r="D47" s="23">
        <v>486.31</v>
      </c>
      <c r="E47" s="21">
        <v>20</v>
      </c>
    </row>
    <row r="48" spans="2:5" ht="9.75" customHeight="1">
      <c r="B48" s="24"/>
      <c r="C48" s="25"/>
      <c r="D48" s="25"/>
      <c r="E48" s="26"/>
    </row>
    <row r="49" spans="2:5" ht="15.75">
      <c r="B49" s="27" t="s">
        <v>25</v>
      </c>
      <c r="C49" s="28"/>
      <c r="D49" s="29" t="s">
        <v>12</v>
      </c>
      <c r="E49" s="30"/>
    </row>
    <row r="50" spans="1:5" ht="15.75">
      <c r="A50" s="1" t="s">
        <v>6</v>
      </c>
      <c r="B50" s="31" t="s">
        <v>7</v>
      </c>
      <c r="C50" s="21" t="s">
        <v>8</v>
      </c>
      <c r="D50" s="21" t="s">
        <v>1</v>
      </c>
      <c r="E50" s="32" t="s">
        <v>0</v>
      </c>
    </row>
    <row r="51" spans="1:5" ht="15.75">
      <c r="A51" s="2" t="s">
        <v>3</v>
      </c>
      <c r="B51" s="21">
        <v>15</v>
      </c>
      <c r="C51" s="22">
        <f>B51/112</f>
        <v>0.13392857142857142</v>
      </c>
      <c r="D51" s="23">
        <v>3077.03</v>
      </c>
      <c r="E51" s="21" t="s">
        <v>18</v>
      </c>
    </row>
    <row r="52" spans="1:5" ht="15.75">
      <c r="A52" s="2" t="s">
        <v>4</v>
      </c>
      <c r="B52" s="21">
        <v>40</v>
      </c>
      <c r="C52" s="22">
        <f>B52/112</f>
        <v>0.35714285714285715</v>
      </c>
      <c r="D52" s="23">
        <v>2672.97</v>
      </c>
      <c r="E52" s="21" t="s">
        <v>19</v>
      </c>
    </row>
    <row r="53" spans="1:5" ht="15.75">
      <c r="A53" s="2" t="s">
        <v>5</v>
      </c>
      <c r="B53" s="21">
        <v>61</v>
      </c>
      <c r="C53" s="22">
        <f>B53/112</f>
        <v>0.5446428571428571</v>
      </c>
      <c r="D53" s="23">
        <v>2175.68</v>
      </c>
      <c r="E53" s="21" t="s">
        <v>20</v>
      </c>
    </row>
    <row r="54" spans="1:5" ht="15.75">
      <c r="A54" s="2" t="s">
        <v>13</v>
      </c>
      <c r="B54" s="21">
        <v>1</v>
      </c>
      <c r="C54" s="22">
        <f>B54/112</f>
        <v>0.008928571428571428</v>
      </c>
      <c r="D54" s="23">
        <v>1545.22</v>
      </c>
      <c r="E54" s="21" t="s">
        <v>21</v>
      </c>
    </row>
    <row r="55" spans="1:5" ht="15.75">
      <c r="A55" s="2" t="s">
        <v>22</v>
      </c>
      <c r="B55" s="21">
        <v>0</v>
      </c>
      <c r="C55" s="22">
        <f>B55/112</f>
        <v>0</v>
      </c>
      <c r="D55" s="23">
        <v>0</v>
      </c>
      <c r="E55" s="21">
        <v>20</v>
      </c>
    </row>
  </sheetData>
  <sheetProtection/>
  <mergeCells count="12">
    <mergeCell ref="B7:C7"/>
    <mergeCell ref="D7:E7"/>
    <mergeCell ref="B17:C17"/>
    <mergeCell ref="D17:E17"/>
    <mergeCell ref="B25:C25"/>
    <mergeCell ref="D25:E25"/>
    <mergeCell ref="B33:C33"/>
    <mergeCell ref="D33:E33"/>
    <mergeCell ref="B41:C41"/>
    <mergeCell ref="D41:E41"/>
    <mergeCell ref="B49:C49"/>
    <mergeCell ref="D49:E49"/>
  </mergeCells>
  <printOptions/>
  <pageMargins left="0.17" right="0.17" top="0.29" bottom="0.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Buccoliero</dc:creator>
  <cp:keywords/>
  <dc:description/>
  <cp:lastModifiedBy>Giovanni Buccoliero</cp:lastModifiedBy>
  <cp:lastPrinted>2017-04-03T09:47:09Z</cp:lastPrinted>
  <dcterms:created xsi:type="dcterms:W3CDTF">2014-06-04T10:49:55Z</dcterms:created>
  <dcterms:modified xsi:type="dcterms:W3CDTF">2017-04-03T09:47:25Z</dcterms:modified>
  <cp:category/>
  <cp:version/>
  <cp:contentType/>
  <cp:contentStatus/>
</cp:coreProperties>
</file>